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K36" i="1" l="1"/>
  <c r="C36" i="1"/>
  <c r="C35" i="1"/>
  <c r="L35" i="1"/>
  <c r="L36" i="1" s="1"/>
  <c r="K35" i="1"/>
  <c r="J35" i="1"/>
  <c r="H35" i="1"/>
  <c r="H36" i="1" s="1"/>
  <c r="G35" i="1"/>
  <c r="G36" i="1" s="1"/>
  <c r="F35" i="1"/>
  <c r="D35" i="1"/>
  <c r="D36" i="1" s="1"/>
  <c r="N36" i="1" s="1"/>
  <c r="M36" i="1" l="1"/>
  <c r="M37" i="1" s="1"/>
  <c r="B10" i="1"/>
  <c r="B11" i="1"/>
  <c r="B12" i="1"/>
  <c r="B13" i="1"/>
  <c r="B9" i="1"/>
  <c r="B35" i="1" s="1"/>
</calcChain>
</file>

<file path=xl/sharedStrings.xml><?xml version="1.0" encoding="utf-8"?>
<sst xmlns="http://schemas.openxmlformats.org/spreadsheetml/2006/main" count="75" uniqueCount="70">
  <si>
    <t>Тариф, руб/м2</t>
  </si>
  <si>
    <t>Управляющая организация ООО "Жилсервис", адрес дома</t>
  </si>
  <si>
    <t xml:space="preserve">Управляющая организация ООО "Новая Надежда", адрес дома </t>
  </si>
  <si>
    <t xml:space="preserve">Управляющая организация ООО "Авангард", адрес дома </t>
  </si>
  <si>
    <t>Средний тариф по УО</t>
  </si>
  <si>
    <t>Средний тариф по МО на текущий ремонт</t>
  </si>
  <si>
    <t>Средний тариф по МО на содержание жилья</t>
  </si>
  <si>
    <t>Средний тариф по муниципальному образованию</t>
  </si>
  <si>
    <t>пгт. Новошахтинский, ул. Ленинская, 3</t>
  </si>
  <si>
    <t>пгт. Новошахтинский, ул. Ленинская, 10</t>
  </si>
  <si>
    <t>пгт. Новошахтинский, ул. Ленинская, 17</t>
  </si>
  <si>
    <t>пгт. Новошахтинский, ул. Советская, 6</t>
  </si>
  <si>
    <t>пгт. Новошахтинский, ул. Советская, 8</t>
  </si>
  <si>
    <t>пгт. Новошахтинский, ул. Советская, 18</t>
  </si>
  <si>
    <t>пгт. Новошахтинский, ул. Юбилейная, 2</t>
  </si>
  <si>
    <t>пгт. Новошахтинский, ул. Юбилейная, 6</t>
  </si>
  <si>
    <t>пгт. Новошахтинский, ул.Юбилейная, 7</t>
  </si>
  <si>
    <t>пгт. Новошахтинский, ул. Юбилейная, 8</t>
  </si>
  <si>
    <t>пгт. Новошахтинский, ул. Юбилейная, 9</t>
  </si>
  <si>
    <t>пгт. Новошахтинский, ул. Юбилейная, 10</t>
  </si>
  <si>
    <t>пгт. Новошахтинский, ул. Юбилейная, 11</t>
  </si>
  <si>
    <t>пгт. Новошахтинский, ул. Юбилейная, 12</t>
  </si>
  <si>
    <t>пгт. Новошахтинский, ул. Юбилейная, 13</t>
  </si>
  <si>
    <t>пгт. Новошахтинский, ул. Юбилейная, 15</t>
  </si>
  <si>
    <t>пгт. Новошахтинский, ул. Юбилейная, 19</t>
  </si>
  <si>
    <t>с. Михайловка, квартал 5, дом 1</t>
  </si>
  <si>
    <t>с. Михайловка, квартал 5, дом 2</t>
  </si>
  <si>
    <t>с. Ляличи, ул. Школьная, 131</t>
  </si>
  <si>
    <t>с. Ляличи, ул. Школьная, 132</t>
  </si>
  <si>
    <t>с. Ляличи, ул. Школьная, 133</t>
  </si>
  <si>
    <t>с. Ляличи, ул. Школьная, 135</t>
  </si>
  <si>
    <t>с. Ляличи, ул. Школьная, 165</t>
  </si>
  <si>
    <t>с. Ляличи, ул. Школьная, 214</t>
  </si>
  <si>
    <t>с. Григорьевка, ул. Калинина, 23</t>
  </si>
  <si>
    <t>Содер-жание жилья</t>
  </si>
  <si>
    <t>Теку-щий ремонт</t>
  </si>
  <si>
    <t>с. Михайловка, квартал 1, дом 9</t>
  </si>
  <si>
    <t>с. Михайловка, квартал 1, дом 11</t>
  </si>
  <si>
    <t>с. Михайловка, квартал 1, дом 14</t>
  </si>
  <si>
    <t>с. Михайловка, квартал 1, дом 17</t>
  </si>
  <si>
    <t>с. Михайловка, квартал 1, дом 19</t>
  </si>
  <si>
    <t>с. Михайловка, квартал 1, дом 22</t>
  </si>
  <si>
    <t>с. Михайловка, квартал 1, дом 23</t>
  </si>
  <si>
    <t>с. Михайловка, квартал 1, дом 25</t>
  </si>
  <si>
    <t>с. Михайловка, квартал 3,дом 3</t>
  </si>
  <si>
    <t>с. Михайловка, квартал 3,дом 4</t>
  </si>
  <si>
    <t>с. Михайловка, квартал 3,дом 5</t>
  </si>
  <si>
    <t>с. Михайловка, квартал 3,дом 7</t>
  </si>
  <si>
    <t>с. Михайловка, квартал 3,дом 8</t>
  </si>
  <si>
    <t>с. Михайловка, квартал 3,дом 10</t>
  </si>
  <si>
    <t>с. Михайловка, квартал 3,дом 11</t>
  </si>
  <si>
    <t>с. Михайловка, квартал 4,дом 1</t>
  </si>
  <si>
    <t>с. Михайловка, квартал 4,дом 5</t>
  </si>
  <si>
    <t>с. Михайловка, квартал 4,дом 6</t>
  </si>
  <si>
    <t>с. Михайловка, ул. Красноармейская, 36</t>
  </si>
  <si>
    <t>с. Михайловка, ул. Тихоокеанская, 68</t>
  </si>
  <si>
    <t>с. Михайловка, квартал 1,дом 6</t>
  </si>
  <si>
    <t>пгт. Новошахтинский, ул. Юбилейная,  дом 5</t>
  </si>
  <si>
    <t>пгт. Новошахтинский, ул. Ленинская, дом 1</t>
  </si>
  <si>
    <t>пгт. Новошахтинский, ул. Ленинская, дом 7</t>
  </si>
  <si>
    <t>пгт. Новошахтинский, ул. Советская, дом 2</t>
  </si>
  <si>
    <t>пгт. Новошахтинский, ул. Советская, дом 22</t>
  </si>
  <si>
    <t>с. Васильевка, ул. Гарнизонная, 1</t>
  </si>
  <si>
    <t>Расчет определения средних значений размеров платы за содержание и текущий ремонт общего имущества собственников жилых помещений в многоквартирных домах</t>
  </si>
  <si>
    <t>Тариф руб/м2</t>
  </si>
  <si>
    <t>Приложение №1</t>
  </si>
  <si>
    <t>Михайловского муниципального района</t>
  </si>
  <si>
    <t xml:space="preserve"> постановлением администрации</t>
  </si>
  <si>
    <t>УТВЕРЖДЕН</t>
  </si>
  <si>
    <t>от 03.04.2023 № 378-па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</si>
</sst>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2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N6" sqref="N6"/>
    </sheetView>
  </sheetViews>
  <sheetFormatPr defaultRowHeight="30" customHeight="1" x14ac:dyDescent="0.25"/>
  <cols>
    <col min="1" max="1" width="15" customWidth="1"/>
    <col min="2" max="2" width="6.7109375" customWidth="1"/>
    <col min="3" max="3" width="7.28515625" customWidth="1"/>
    <col min="4" max="4" width="7.5703125" customWidth="1"/>
    <col min="5" max="5" width="13.42578125" customWidth="1"/>
    <col min="6" max="6" width="6.28515625" customWidth="1"/>
    <col min="7" max="7" width="7.140625" customWidth="1"/>
    <col min="8" max="8" width="8.28515625" customWidth="1"/>
    <col min="9" max="9" width="13.7109375" customWidth="1"/>
    <col min="10" max="11" width="7.42578125" customWidth="1"/>
    <col min="12" max="12" width="8.42578125" customWidth="1"/>
    <col min="13" max="13" width="8" customWidth="1"/>
    <col min="14" max="14" width="12" customWidth="1"/>
  </cols>
  <sheetData>
    <row r="1" spans="1:14" ht="22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4" t="s">
        <v>65</v>
      </c>
      <c r="K1" s="14"/>
      <c r="L1" s="14"/>
      <c r="M1" s="14"/>
      <c r="N1" s="14"/>
    </row>
    <row r="2" spans="1:14" ht="14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8" t="s">
        <v>68</v>
      </c>
      <c r="K2" s="18"/>
      <c r="L2" s="18"/>
      <c r="M2" s="18"/>
      <c r="N2" s="18"/>
    </row>
    <row r="3" spans="1:14" ht="16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8" t="s">
        <v>67</v>
      </c>
      <c r="K3" s="18"/>
      <c r="L3" s="18"/>
      <c r="M3" s="18"/>
      <c r="N3" s="18"/>
    </row>
    <row r="4" spans="1:14" ht="16.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8" t="s">
        <v>66</v>
      </c>
      <c r="K4" s="18"/>
      <c r="L4" s="18"/>
      <c r="M4" s="18"/>
      <c r="N4" s="18"/>
    </row>
    <row r="5" spans="1:14" ht="12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8" t="s">
        <v>69</v>
      </c>
      <c r="K5" s="18"/>
      <c r="L5" s="18"/>
      <c r="M5" s="18"/>
      <c r="N5" s="18"/>
    </row>
    <row r="6" spans="1:14" ht="30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2"/>
      <c r="N6" s="12"/>
    </row>
    <row r="7" spans="1:14" ht="30" customHeight="1" x14ac:dyDescent="0.25">
      <c r="A7" s="19" t="s">
        <v>63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69.75" customHeight="1" x14ac:dyDescent="0.25">
      <c r="A8" s="1" t="s">
        <v>1</v>
      </c>
      <c r="B8" s="1" t="s">
        <v>0</v>
      </c>
      <c r="C8" s="1" t="s">
        <v>34</v>
      </c>
      <c r="D8" s="1" t="s">
        <v>35</v>
      </c>
      <c r="E8" s="1" t="s">
        <v>2</v>
      </c>
      <c r="F8" s="1" t="s">
        <v>64</v>
      </c>
      <c r="G8" s="1" t="s">
        <v>34</v>
      </c>
      <c r="H8" s="1" t="s">
        <v>35</v>
      </c>
      <c r="I8" s="1" t="s">
        <v>3</v>
      </c>
      <c r="J8" s="1" t="s">
        <v>0</v>
      </c>
      <c r="K8" s="1" t="s">
        <v>34</v>
      </c>
      <c r="L8" s="1" t="s">
        <v>35</v>
      </c>
      <c r="M8" s="2" t="s">
        <v>6</v>
      </c>
      <c r="N8" s="2" t="s">
        <v>5</v>
      </c>
    </row>
    <row r="9" spans="1:14" ht="55.5" customHeight="1" x14ac:dyDescent="0.25">
      <c r="A9" s="3" t="s">
        <v>57</v>
      </c>
      <c r="B9" s="4">
        <f>C9+D9</f>
        <v>25.37</v>
      </c>
      <c r="C9" s="4">
        <v>22.37</v>
      </c>
      <c r="D9" s="4">
        <v>3</v>
      </c>
      <c r="E9" s="3" t="s">
        <v>8</v>
      </c>
      <c r="F9" s="4">
        <v>21.64</v>
      </c>
      <c r="G9" s="4">
        <v>17.64</v>
      </c>
      <c r="H9" s="4">
        <v>4</v>
      </c>
      <c r="I9" s="3" t="s">
        <v>25</v>
      </c>
      <c r="J9" s="4">
        <v>23.85</v>
      </c>
      <c r="K9" s="4">
        <v>18</v>
      </c>
      <c r="L9" s="4">
        <v>5.85</v>
      </c>
      <c r="M9" s="4"/>
      <c r="N9" s="4"/>
    </row>
    <row r="10" spans="1:14" ht="55.5" customHeight="1" x14ac:dyDescent="0.25">
      <c r="A10" s="3" t="s">
        <v>58</v>
      </c>
      <c r="B10" s="4">
        <f t="shared" ref="B10:B13" si="0">C10+D10</f>
        <v>25.87</v>
      </c>
      <c r="C10" s="4">
        <v>22.37</v>
      </c>
      <c r="D10" s="4">
        <v>3.5</v>
      </c>
      <c r="E10" s="3" t="s">
        <v>9</v>
      </c>
      <c r="F10" s="4">
        <v>17.64</v>
      </c>
      <c r="G10" s="4">
        <v>17.64</v>
      </c>
      <c r="H10" s="4">
        <v>0</v>
      </c>
      <c r="I10" s="3" t="s">
        <v>26</v>
      </c>
      <c r="J10" s="4">
        <v>23.85</v>
      </c>
      <c r="K10" s="4">
        <v>18</v>
      </c>
      <c r="L10" s="4">
        <v>5.85</v>
      </c>
      <c r="M10" s="4"/>
      <c r="N10" s="4"/>
    </row>
    <row r="11" spans="1:14" ht="45" customHeight="1" x14ac:dyDescent="0.25">
      <c r="A11" s="3" t="s">
        <v>59</v>
      </c>
      <c r="B11" s="4">
        <f t="shared" si="0"/>
        <v>19.68</v>
      </c>
      <c r="C11" s="4">
        <v>15.97</v>
      </c>
      <c r="D11" s="4">
        <v>3.71</v>
      </c>
      <c r="E11" s="3" t="s">
        <v>10</v>
      </c>
      <c r="F11" s="4">
        <v>21.6</v>
      </c>
      <c r="G11" s="4">
        <v>17.64</v>
      </c>
      <c r="H11" s="4">
        <v>4</v>
      </c>
      <c r="I11" s="3" t="s">
        <v>27</v>
      </c>
      <c r="J11" s="4">
        <v>22.57</v>
      </c>
      <c r="K11" s="4">
        <v>16.47</v>
      </c>
      <c r="L11" s="4">
        <v>6.14</v>
      </c>
      <c r="M11" s="4"/>
      <c r="N11" s="4"/>
    </row>
    <row r="12" spans="1:14" ht="48" customHeight="1" x14ac:dyDescent="0.25">
      <c r="A12" s="3" t="s">
        <v>60</v>
      </c>
      <c r="B12" s="4">
        <f t="shared" si="0"/>
        <v>26.450000000000003</v>
      </c>
      <c r="C12" s="4">
        <v>22.37</v>
      </c>
      <c r="D12" s="4">
        <v>4.08</v>
      </c>
      <c r="E12" s="3" t="s">
        <v>11</v>
      </c>
      <c r="F12" s="4">
        <v>21.64</v>
      </c>
      <c r="G12" s="4">
        <v>17.64</v>
      </c>
      <c r="H12" s="4">
        <v>4</v>
      </c>
      <c r="I12" s="3" t="s">
        <v>28</v>
      </c>
      <c r="J12" s="4">
        <v>22.57</v>
      </c>
      <c r="K12" s="4">
        <v>16.47</v>
      </c>
      <c r="L12" s="4">
        <v>6.14</v>
      </c>
      <c r="M12" s="4"/>
      <c r="N12" s="4"/>
    </row>
    <row r="13" spans="1:14" ht="52.5" customHeight="1" x14ac:dyDescent="0.25">
      <c r="A13" s="3" t="s">
        <v>61</v>
      </c>
      <c r="B13" s="4">
        <f t="shared" si="0"/>
        <v>26.080000000000002</v>
      </c>
      <c r="C13" s="4">
        <v>22.37</v>
      </c>
      <c r="D13" s="4">
        <v>3.71</v>
      </c>
      <c r="E13" s="3" t="s">
        <v>12</v>
      </c>
      <c r="F13" s="4">
        <v>21.64</v>
      </c>
      <c r="G13" s="4">
        <v>17.64</v>
      </c>
      <c r="H13" s="4">
        <v>4</v>
      </c>
      <c r="I13" s="3" t="s">
        <v>29</v>
      </c>
      <c r="J13" s="4">
        <v>22.57</v>
      </c>
      <c r="K13" s="4">
        <v>16.47</v>
      </c>
      <c r="L13" s="4">
        <v>6.14</v>
      </c>
      <c r="M13" s="4"/>
      <c r="N13" s="4"/>
    </row>
    <row r="14" spans="1:14" ht="36.75" customHeight="1" x14ac:dyDescent="0.25">
      <c r="A14" s="4" t="s">
        <v>36</v>
      </c>
      <c r="B14" s="4">
        <v>22.66</v>
      </c>
      <c r="C14" s="4">
        <v>18.95</v>
      </c>
      <c r="D14" s="4">
        <v>3.71</v>
      </c>
      <c r="E14" s="3" t="s">
        <v>13</v>
      </c>
      <c r="F14" s="4">
        <v>21.64</v>
      </c>
      <c r="G14" s="4">
        <v>17.64</v>
      </c>
      <c r="H14" s="4">
        <v>4</v>
      </c>
      <c r="I14" s="3" t="s">
        <v>30</v>
      </c>
      <c r="J14" s="4">
        <v>22.57</v>
      </c>
      <c r="K14" s="4">
        <v>16.47</v>
      </c>
      <c r="L14" s="4">
        <v>6.14</v>
      </c>
      <c r="M14" s="4"/>
      <c r="N14" s="4"/>
    </row>
    <row r="15" spans="1:14" ht="39.75" customHeight="1" x14ac:dyDescent="0.25">
      <c r="A15" s="4" t="s">
        <v>37</v>
      </c>
      <c r="B15" s="4">
        <v>22.66</v>
      </c>
      <c r="C15" s="4">
        <v>18.95</v>
      </c>
      <c r="D15" s="4">
        <v>3.71</v>
      </c>
      <c r="E15" s="3" t="s">
        <v>14</v>
      </c>
      <c r="F15" s="4">
        <v>21.64</v>
      </c>
      <c r="G15" s="4">
        <v>17.64</v>
      </c>
      <c r="H15" s="4">
        <v>4</v>
      </c>
      <c r="I15" s="3" t="s">
        <v>31</v>
      </c>
      <c r="J15" s="4">
        <v>22.57</v>
      </c>
      <c r="K15" s="4">
        <v>16.47</v>
      </c>
      <c r="L15" s="4">
        <v>6.14</v>
      </c>
      <c r="M15" s="4"/>
      <c r="N15" s="4"/>
    </row>
    <row r="16" spans="1:14" ht="42" customHeight="1" x14ac:dyDescent="0.25">
      <c r="A16" s="4" t="s">
        <v>38</v>
      </c>
      <c r="B16" s="4">
        <v>24.53</v>
      </c>
      <c r="C16" s="4">
        <v>20.83</v>
      </c>
      <c r="D16" s="4">
        <v>3.7</v>
      </c>
      <c r="E16" s="3" t="s">
        <v>15</v>
      </c>
      <c r="F16" s="4">
        <v>21.64</v>
      </c>
      <c r="G16" s="4">
        <v>17.64</v>
      </c>
      <c r="H16" s="4">
        <v>4</v>
      </c>
      <c r="I16" s="3" t="s">
        <v>32</v>
      </c>
      <c r="J16" s="4">
        <v>22.57</v>
      </c>
      <c r="K16" s="4">
        <v>16.47</v>
      </c>
      <c r="L16" s="4">
        <v>6.14</v>
      </c>
      <c r="M16" s="4"/>
      <c r="N16" s="4"/>
    </row>
    <row r="17" spans="1:14" ht="39" customHeight="1" x14ac:dyDescent="0.25">
      <c r="A17" s="4" t="s">
        <v>39</v>
      </c>
      <c r="B17" s="4">
        <v>22.66</v>
      </c>
      <c r="C17" s="4">
        <v>18.95</v>
      </c>
      <c r="D17" s="4">
        <v>3.71</v>
      </c>
      <c r="E17" s="3" t="s">
        <v>16</v>
      </c>
      <c r="F17" s="4">
        <v>21.64</v>
      </c>
      <c r="G17" s="4">
        <v>17.64</v>
      </c>
      <c r="H17" s="4">
        <v>4</v>
      </c>
      <c r="I17" s="3" t="s">
        <v>33</v>
      </c>
      <c r="J17" s="4">
        <v>23.85</v>
      </c>
      <c r="K17" s="4">
        <v>18</v>
      </c>
      <c r="L17" s="4">
        <v>5.85</v>
      </c>
      <c r="M17" s="4"/>
      <c r="N17" s="4"/>
    </row>
    <row r="18" spans="1:14" ht="38.25" customHeight="1" x14ac:dyDescent="0.25">
      <c r="A18" s="4" t="s">
        <v>40</v>
      </c>
      <c r="B18" s="4">
        <v>29.83</v>
      </c>
      <c r="C18" s="4">
        <v>20.83</v>
      </c>
      <c r="D18" s="4">
        <v>9</v>
      </c>
      <c r="E18" s="3" t="s">
        <v>17</v>
      </c>
      <c r="F18" s="4">
        <v>21.64</v>
      </c>
      <c r="G18" s="4">
        <v>17.64</v>
      </c>
      <c r="H18" s="4">
        <v>4</v>
      </c>
      <c r="I18" s="3" t="s">
        <v>62</v>
      </c>
      <c r="J18" s="5">
        <v>22.08</v>
      </c>
      <c r="K18" s="4">
        <v>16.079999999999998</v>
      </c>
      <c r="L18" s="4">
        <v>6</v>
      </c>
      <c r="M18" s="4"/>
      <c r="N18" s="4"/>
    </row>
    <row r="19" spans="1:14" ht="37.5" customHeight="1" x14ac:dyDescent="0.25">
      <c r="A19" s="4" t="s">
        <v>41</v>
      </c>
      <c r="B19" s="4">
        <v>22.66</v>
      </c>
      <c r="C19" s="4">
        <v>18.95</v>
      </c>
      <c r="D19" s="4">
        <v>3.71</v>
      </c>
      <c r="E19" s="3" t="s">
        <v>18</v>
      </c>
      <c r="F19" s="4">
        <v>21.64</v>
      </c>
      <c r="G19" s="4">
        <v>17.64</v>
      </c>
      <c r="H19" s="4">
        <v>4</v>
      </c>
      <c r="I19" s="3"/>
      <c r="J19" s="4"/>
      <c r="K19" s="4"/>
      <c r="L19" s="4"/>
      <c r="M19" s="4"/>
      <c r="N19" s="4"/>
    </row>
    <row r="20" spans="1:14" ht="48" customHeight="1" x14ac:dyDescent="0.25">
      <c r="A20" s="4" t="s">
        <v>42</v>
      </c>
      <c r="B20" s="4">
        <v>22.66</v>
      </c>
      <c r="C20" s="4">
        <v>18.95</v>
      </c>
      <c r="D20" s="4">
        <v>3.71</v>
      </c>
      <c r="E20" s="3" t="s">
        <v>19</v>
      </c>
      <c r="F20" s="4">
        <v>21.64</v>
      </c>
      <c r="G20" s="4">
        <v>17.64</v>
      </c>
      <c r="H20" s="4">
        <v>4</v>
      </c>
      <c r="I20" s="3"/>
      <c r="J20" s="4"/>
      <c r="K20" s="4"/>
      <c r="L20" s="4"/>
      <c r="M20" s="4"/>
      <c r="N20" s="4"/>
    </row>
    <row r="21" spans="1:14" ht="48.75" customHeight="1" x14ac:dyDescent="0.25">
      <c r="A21" s="4" t="s">
        <v>43</v>
      </c>
      <c r="B21" s="4">
        <v>28.22</v>
      </c>
      <c r="C21" s="4">
        <v>17.22</v>
      </c>
      <c r="D21" s="4">
        <v>11</v>
      </c>
      <c r="E21" s="3" t="s">
        <v>20</v>
      </c>
      <c r="F21" s="4">
        <v>21.64</v>
      </c>
      <c r="G21" s="4">
        <v>17.64</v>
      </c>
      <c r="H21" s="4">
        <v>4</v>
      </c>
      <c r="I21" s="3"/>
      <c r="J21" s="4"/>
      <c r="K21" s="4"/>
      <c r="L21" s="4"/>
      <c r="M21" s="4"/>
      <c r="N21" s="4"/>
    </row>
    <row r="22" spans="1:14" ht="45" customHeight="1" x14ac:dyDescent="0.25">
      <c r="A22" s="4" t="s">
        <v>44</v>
      </c>
      <c r="B22" s="4">
        <v>22.66</v>
      </c>
      <c r="C22" s="4">
        <v>18.95</v>
      </c>
      <c r="D22" s="4">
        <v>3.71</v>
      </c>
      <c r="E22" s="3" t="s">
        <v>21</v>
      </c>
      <c r="F22" s="4">
        <v>21.64</v>
      </c>
      <c r="G22" s="4">
        <v>17.64</v>
      </c>
      <c r="H22" s="4">
        <v>4</v>
      </c>
      <c r="I22" s="3"/>
      <c r="J22" s="4"/>
      <c r="K22" s="4"/>
      <c r="L22" s="4"/>
      <c r="M22" s="4"/>
      <c r="N22" s="4"/>
    </row>
    <row r="23" spans="1:14" ht="47.25" customHeight="1" x14ac:dyDescent="0.25">
      <c r="A23" s="4" t="s">
        <v>45</v>
      </c>
      <c r="B23" s="4">
        <v>24.54</v>
      </c>
      <c r="C23" s="4">
        <v>20.83</v>
      </c>
      <c r="D23" s="4">
        <v>3.71</v>
      </c>
      <c r="E23" s="3" t="s">
        <v>22</v>
      </c>
      <c r="F23" s="4">
        <v>21.64</v>
      </c>
      <c r="G23" s="4">
        <v>17.64</v>
      </c>
      <c r="H23" s="4">
        <v>4</v>
      </c>
      <c r="I23" s="3"/>
      <c r="J23" s="4"/>
      <c r="K23" s="4"/>
      <c r="L23" s="4"/>
      <c r="M23" s="4"/>
      <c r="N23" s="4"/>
    </row>
    <row r="24" spans="1:14" ht="36" customHeight="1" x14ac:dyDescent="0.25">
      <c r="A24" s="4" t="s">
        <v>46</v>
      </c>
      <c r="B24" s="4">
        <v>24.54</v>
      </c>
      <c r="C24" s="4">
        <v>20.83</v>
      </c>
      <c r="D24" s="4">
        <v>3.71</v>
      </c>
      <c r="E24" s="3" t="s">
        <v>23</v>
      </c>
      <c r="F24" s="4">
        <v>21.64</v>
      </c>
      <c r="G24" s="4">
        <v>17.64</v>
      </c>
      <c r="H24" s="4">
        <v>4</v>
      </c>
      <c r="I24" s="3"/>
      <c r="J24" s="4"/>
      <c r="K24" s="4"/>
      <c r="L24" s="4"/>
      <c r="M24" s="4"/>
      <c r="N24" s="4"/>
    </row>
    <row r="25" spans="1:14" ht="50.25" customHeight="1" x14ac:dyDescent="0.25">
      <c r="A25" s="4" t="s">
        <v>47</v>
      </c>
      <c r="B25" s="4">
        <v>22.66</v>
      </c>
      <c r="C25" s="4">
        <v>18.95</v>
      </c>
      <c r="D25" s="4">
        <v>3.71</v>
      </c>
      <c r="E25" s="3" t="s">
        <v>24</v>
      </c>
      <c r="F25" s="4">
        <v>20.09</v>
      </c>
      <c r="G25" s="4">
        <v>16.09</v>
      </c>
      <c r="H25" s="4">
        <v>4</v>
      </c>
      <c r="I25" s="3"/>
      <c r="J25" s="4"/>
      <c r="K25" s="4"/>
      <c r="L25" s="4"/>
      <c r="M25" s="4"/>
      <c r="N25" s="4"/>
    </row>
    <row r="26" spans="1:14" ht="30" customHeight="1" x14ac:dyDescent="0.25">
      <c r="A26" s="4" t="s">
        <v>48</v>
      </c>
      <c r="B26" s="4">
        <v>24.54</v>
      </c>
      <c r="C26" s="4">
        <v>20.83</v>
      </c>
      <c r="D26" s="4">
        <v>3.71</v>
      </c>
      <c r="E26" s="3"/>
      <c r="F26" s="4"/>
      <c r="G26" s="4"/>
      <c r="H26" s="4"/>
      <c r="I26" s="3"/>
      <c r="J26" s="4"/>
      <c r="K26" s="4"/>
      <c r="L26" s="4"/>
      <c r="M26" s="4"/>
      <c r="N26" s="4"/>
    </row>
    <row r="27" spans="1:14" ht="30" customHeight="1" x14ac:dyDescent="0.25">
      <c r="A27" s="4" t="s">
        <v>49</v>
      </c>
      <c r="B27" s="4">
        <v>25.83</v>
      </c>
      <c r="C27" s="4">
        <v>20.83</v>
      </c>
      <c r="D27" s="4">
        <v>5</v>
      </c>
      <c r="E27" s="3"/>
      <c r="F27" s="4"/>
      <c r="G27" s="4"/>
      <c r="H27" s="4"/>
      <c r="I27" s="3"/>
      <c r="J27" s="4"/>
      <c r="K27" s="4"/>
      <c r="L27" s="4"/>
      <c r="M27" s="4"/>
      <c r="N27" s="4"/>
    </row>
    <row r="28" spans="1:14" ht="30" customHeight="1" x14ac:dyDescent="0.25">
      <c r="A28" s="4" t="s">
        <v>50</v>
      </c>
      <c r="B28" s="4">
        <v>24.56</v>
      </c>
      <c r="C28" s="4">
        <v>20.83</v>
      </c>
      <c r="D28" s="4">
        <v>3.73</v>
      </c>
      <c r="E28" s="3"/>
      <c r="F28" s="4"/>
      <c r="G28" s="4"/>
      <c r="H28" s="4"/>
      <c r="I28" s="3"/>
      <c r="J28" s="4"/>
      <c r="K28" s="4"/>
      <c r="L28" s="4"/>
      <c r="M28" s="4"/>
      <c r="N28" s="4"/>
    </row>
    <row r="29" spans="1:14" ht="30" customHeight="1" x14ac:dyDescent="0.25">
      <c r="A29" s="4" t="s">
        <v>51</v>
      </c>
      <c r="B29" s="4">
        <v>24.54</v>
      </c>
      <c r="C29" s="4">
        <v>20.83</v>
      </c>
      <c r="D29" s="4">
        <v>3.71</v>
      </c>
      <c r="E29" s="3"/>
      <c r="F29" s="4"/>
      <c r="G29" s="4"/>
      <c r="H29" s="4"/>
      <c r="I29" s="3"/>
      <c r="J29" s="4"/>
      <c r="K29" s="4"/>
      <c r="L29" s="4"/>
      <c r="M29" s="4"/>
      <c r="N29" s="4"/>
    </row>
    <row r="30" spans="1:14" ht="30" customHeight="1" x14ac:dyDescent="0.25">
      <c r="A30" s="4" t="s">
        <v>52</v>
      </c>
      <c r="B30" s="4">
        <v>24.54</v>
      </c>
      <c r="C30" s="4">
        <v>20.83</v>
      </c>
      <c r="D30" s="4">
        <v>3.71</v>
      </c>
      <c r="E30" s="3"/>
      <c r="F30" s="4"/>
      <c r="G30" s="4"/>
      <c r="H30" s="4"/>
      <c r="I30" s="3"/>
      <c r="J30" s="4"/>
      <c r="K30" s="4"/>
      <c r="L30" s="4"/>
      <c r="M30" s="4"/>
      <c r="N30" s="4"/>
    </row>
    <row r="31" spans="1:14" ht="30" customHeight="1" x14ac:dyDescent="0.25">
      <c r="A31" s="4" t="s">
        <v>53</v>
      </c>
      <c r="B31" s="4">
        <v>24.54</v>
      </c>
      <c r="C31" s="4">
        <v>20.83</v>
      </c>
      <c r="D31" s="4">
        <v>3.71</v>
      </c>
      <c r="E31" s="3"/>
      <c r="F31" s="4"/>
      <c r="G31" s="4"/>
      <c r="H31" s="4"/>
      <c r="I31" s="4"/>
      <c r="J31" s="4"/>
      <c r="K31" s="4"/>
      <c r="L31" s="4"/>
      <c r="M31" s="4"/>
      <c r="N31" s="6"/>
    </row>
    <row r="32" spans="1:14" ht="48" customHeight="1" x14ac:dyDescent="0.25">
      <c r="A32" s="4" t="s">
        <v>54</v>
      </c>
      <c r="B32" s="4">
        <v>25.95</v>
      </c>
      <c r="C32" s="4">
        <v>18.95</v>
      </c>
      <c r="D32" s="4">
        <v>7</v>
      </c>
      <c r="E32" s="4"/>
      <c r="F32" s="4"/>
      <c r="G32" s="7"/>
      <c r="H32" s="7"/>
      <c r="I32" s="4"/>
      <c r="J32" s="4"/>
      <c r="K32" s="7"/>
      <c r="L32" s="7"/>
      <c r="M32" s="7"/>
      <c r="N32" s="7"/>
    </row>
    <row r="33" spans="1:14" ht="54" customHeight="1" x14ac:dyDescent="0.25">
      <c r="A33" s="4" t="s">
        <v>55</v>
      </c>
      <c r="B33" s="4">
        <v>22.66</v>
      </c>
      <c r="C33" s="4">
        <v>18.95</v>
      </c>
      <c r="D33" s="4">
        <v>3.71</v>
      </c>
      <c r="E33" s="4"/>
      <c r="F33" s="4"/>
      <c r="G33" s="4"/>
      <c r="H33" s="4"/>
      <c r="I33" s="4"/>
      <c r="J33" s="4"/>
      <c r="K33" s="4"/>
      <c r="L33" s="4"/>
      <c r="M33" s="8"/>
      <c r="N33" s="9"/>
    </row>
    <row r="34" spans="1:14" ht="33.75" customHeight="1" x14ac:dyDescent="0.25">
      <c r="A34" s="4" t="s">
        <v>56</v>
      </c>
      <c r="B34" s="4">
        <v>30.37</v>
      </c>
      <c r="C34" s="4">
        <v>22.37</v>
      </c>
      <c r="D34" s="4">
        <v>8</v>
      </c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30" customHeight="1" x14ac:dyDescent="0.25">
      <c r="A35" s="4" t="s">
        <v>4</v>
      </c>
      <c r="B35" s="4">
        <f>SUM(B9:B34)</f>
        <v>641.2600000000001</v>
      </c>
      <c r="C35" s="4">
        <f>SUM(C9:C34)</f>
        <v>523.88999999999976</v>
      </c>
      <c r="D35" s="4">
        <f t="shared" ref="D35" si="1">SUM(D9:D34)</f>
        <v>117.36999999999996</v>
      </c>
      <c r="E35" s="4"/>
      <c r="F35" s="4">
        <f>SUM(F9:F34)</f>
        <v>362.28999999999985</v>
      </c>
      <c r="G35" s="4">
        <f t="shared" ref="G35" si="2">SUM(G9:G34)</f>
        <v>298.32999999999987</v>
      </c>
      <c r="H35" s="4">
        <f t="shared" ref="H35" si="3">SUM(H9:H34)</f>
        <v>64</v>
      </c>
      <c r="I35" s="4"/>
      <c r="J35" s="4">
        <f>SUM(J9:J34)</f>
        <v>229.04999999999995</v>
      </c>
      <c r="K35" s="4">
        <f t="shared" ref="K35" si="4">SUM(K9:K34)</f>
        <v>168.89999999999998</v>
      </c>
      <c r="L35" s="4">
        <f t="shared" ref="L35" si="5">SUM(L9:L34)</f>
        <v>60.39</v>
      </c>
      <c r="M35" s="4"/>
      <c r="N35" s="4"/>
    </row>
    <row r="36" spans="1:14" ht="26.25" customHeight="1" x14ac:dyDescent="0.25">
      <c r="A36" s="4"/>
      <c r="B36" s="4"/>
      <c r="C36" s="10">
        <f>C35/26</f>
        <v>20.149615384615377</v>
      </c>
      <c r="D36" s="7">
        <f>D35/26</f>
        <v>4.5142307692307675</v>
      </c>
      <c r="E36" s="4"/>
      <c r="F36" s="4"/>
      <c r="G36" s="7">
        <f>G35/17</f>
        <v>17.548823529411756</v>
      </c>
      <c r="H36" s="7">
        <f>H35/17</f>
        <v>3.7647058823529411</v>
      </c>
      <c r="I36" s="4"/>
      <c r="J36" s="4"/>
      <c r="K36" s="10">
        <f>K35/10</f>
        <v>16.889999999999997</v>
      </c>
      <c r="L36" s="7">
        <f>L35/10</f>
        <v>6.0389999999999997</v>
      </c>
      <c r="M36" s="7">
        <f>(C36+G36+K36)/3</f>
        <v>18.196146304675711</v>
      </c>
      <c r="N36" s="7">
        <f>(D36+H36+L36)/3</f>
        <v>4.7726455505279031</v>
      </c>
    </row>
    <row r="37" spans="1:14" ht="51" customHeight="1" x14ac:dyDescent="0.25">
      <c r="A37" s="4" t="s">
        <v>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5">
        <f>M36+N36</f>
        <v>22.968791855203612</v>
      </c>
      <c r="N37" s="16"/>
    </row>
  </sheetData>
  <mergeCells count="8">
    <mergeCell ref="J1:N1"/>
    <mergeCell ref="M37:N37"/>
    <mergeCell ref="A6:L6"/>
    <mergeCell ref="J2:N2"/>
    <mergeCell ref="J3:N3"/>
    <mergeCell ref="J5:N5"/>
    <mergeCell ref="J4:N4"/>
    <mergeCell ref="A7:N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2023-04-03T06:31:42Z</dcterms:modified>
</cp:coreProperties>
</file>